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Hoja1!$A$1:$M$71</definedName>
  </definedNames>
  <calcPr calcId="124519"/>
</workbook>
</file>

<file path=xl/calcChain.xml><?xml version="1.0" encoding="utf-8"?>
<calcChain xmlns="http://schemas.openxmlformats.org/spreadsheetml/2006/main">
  <c r="E9" i="1"/>
  <c r="F9"/>
  <c r="G9"/>
  <c r="J9"/>
  <c r="K9"/>
  <c r="L9"/>
  <c r="E4"/>
  <c r="F4"/>
  <c r="G4"/>
  <c r="J4"/>
  <c r="K4"/>
  <c r="E5"/>
  <c r="F5"/>
  <c r="G5"/>
  <c r="J5"/>
  <c r="K5"/>
  <c r="E8"/>
  <c r="F8"/>
  <c r="G8"/>
  <c r="J8"/>
  <c r="K8"/>
  <c r="E10"/>
  <c r="F10"/>
  <c r="G10"/>
  <c r="J10"/>
  <c r="K10"/>
  <c r="E13"/>
  <c r="F13"/>
  <c r="G13"/>
  <c r="J13"/>
  <c r="K13"/>
  <c r="E14"/>
  <c r="F14"/>
  <c r="G14"/>
  <c r="J14"/>
  <c r="K14"/>
  <c r="E15"/>
  <c r="F15"/>
  <c r="G15"/>
  <c r="J15"/>
  <c r="K15"/>
  <c r="E16"/>
  <c r="F16"/>
  <c r="G16"/>
  <c r="J16"/>
  <c r="K16"/>
  <c r="E17"/>
  <c r="F17"/>
  <c r="G17"/>
  <c r="J17"/>
  <c r="K17"/>
  <c r="E18"/>
  <c r="F18"/>
  <c r="G18"/>
  <c r="J18"/>
  <c r="K18"/>
  <c r="E19"/>
  <c r="F19"/>
  <c r="G19"/>
  <c r="J19"/>
  <c r="K19"/>
  <c r="E20"/>
  <c r="F20"/>
  <c r="G20"/>
  <c r="J20"/>
  <c r="K20"/>
  <c r="E21"/>
  <c r="F21"/>
  <c r="G21"/>
  <c r="J21"/>
  <c r="K21"/>
  <c r="E24"/>
  <c r="F24"/>
  <c r="G24"/>
  <c r="J24"/>
  <c r="K24"/>
  <c r="E25"/>
  <c r="F25"/>
  <c r="G25"/>
  <c r="J25"/>
  <c r="K25"/>
  <c r="E26"/>
  <c r="F26"/>
  <c r="G26"/>
  <c r="J26"/>
  <c r="K26"/>
  <c r="E27"/>
  <c r="F27"/>
  <c r="G27"/>
  <c r="J27"/>
  <c r="K27"/>
  <c r="E28"/>
  <c r="F28"/>
  <c r="G28"/>
  <c r="J28"/>
  <c r="K28"/>
  <c r="E29"/>
  <c r="F29"/>
  <c r="G29"/>
  <c r="J29"/>
  <c r="K29"/>
  <c r="E30"/>
  <c r="F30"/>
  <c r="G30"/>
  <c r="J30"/>
  <c r="K30"/>
  <c r="E31"/>
  <c r="F31"/>
  <c r="G31"/>
  <c r="J31"/>
  <c r="K31"/>
  <c r="E32"/>
  <c r="F32"/>
  <c r="G32"/>
  <c r="J32"/>
  <c r="K32"/>
  <c r="E33"/>
  <c r="F33"/>
  <c r="G33"/>
  <c r="J33"/>
  <c r="K33"/>
  <c r="E34"/>
  <c r="F34"/>
  <c r="G34"/>
  <c r="J34"/>
  <c r="K34"/>
  <c r="E35"/>
  <c r="F35"/>
  <c r="G35"/>
  <c r="J35"/>
  <c r="K35"/>
  <c r="E36"/>
  <c r="F36"/>
  <c r="G36"/>
  <c r="J36"/>
  <c r="K36"/>
  <c r="E37"/>
  <c r="F37"/>
  <c r="G37"/>
  <c r="J37"/>
  <c r="K37"/>
  <c r="E38"/>
  <c r="F38"/>
  <c r="G38"/>
  <c r="J38"/>
  <c r="K38"/>
  <c r="E41"/>
  <c r="F41"/>
  <c r="G41"/>
  <c r="J41"/>
  <c r="K41"/>
  <c r="E44"/>
  <c r="F44"/>
  <c r="G44"/>
  <c r="J44"/>
  <c r="K44"/>
  <c r="E45"/>
  <c r="F45"/>
  <c r="G45"/>
  <c r="J45"/>
  <c r="K45"/>
  <c r="E46"/>
  <c r="F46"/>
  <c r="G46"/>
  <c r="J46"/>
  <c r="K46"/>
  <c r="E47"/>
  <c r="F47"/>
  <c r="G47"/>
  <c r="J47"/>
  <c r="K47"/>
  <c r="E48"/>
  <c r="F48"/>
  <c r="G48"/>
  <c r="J48"/>
  <c r="K48"/>
  <c r="E51"/>
  <c r="F51"/>
  <c r="G51"/>
  <c r="J51"/>
  <c r="K51"/>
  <c r="E52"/>
  <c r="F52"/>
  <c r="G52"/>
  <c r="J52"/>
  <c r="K52"/>
  <c r="B53"/>
  <c r="E53"/>
  <c r="F53"/>
  <c r="G53"/>
  <c r="J53"/>
  <c r="K53"/>
  <c r="E54"/>
  <c r="F54"/>
  <c r="G54"/>
  <c r="J54"/>
  <c r="K54"/>
  <c r="E55"/>
  <c r="F55"/>
  <c r="G55"/>
  <c r="J55"/>
  <c r="K55"/>
  <c r="E56"/>
  <c r="F56"/>
  <c r="G56"/>
  <c r="J56"/>
  <c r="K56"/>
  <c r="E57"/>
  <c r="F57"/>
  <c r="G57"/>
  <c r="J57"/>
  <c r="K57"/>
  <c r="E60"/>
  <c r="F60"/>
  <c r="G60"/>
  <c r="J60"/>
  <c r="K60"/>
  <c r="E61"/>
  <c r="F61"/>
  <c r="G61"/>
  <c r="J61"/>
  <c r="K61"/>
  <c r="E62"/>
  <c r="F62"/>
  <c r="G62"/>
  <c r="J62"/>
  <c r="K62"/>
  <c r="E63"/>
  <c r="F63"/>
  <c r="G63"/>
  <c r="J63"/>
  <c r="K63"/>
  <c r="E64"/>
  <c r="F64"/>
  <c r="G64"/>
  <c r="J64"/>
  <c r="K64"/>
  <c r="E65"/>
  <c r="F65"/>
  <c r="G65"/>
  <c r="J65"/>
  <c r="K65"/>
  <c r="E66"/>
  <c r="F66"/>
  <c r="G66"/>
  <c r="J66"/>
  <c r="K66"/>
  <c r="E69"/>
  <c r="F69"/>
  <c r="G69"/>
  <c r="J69"/>
  <c r="K69"/>
  <c r="E70"/>
  <c r="F70"/>
  <c r="G70"/>
  <c r="J70"/>
  <c r="K70"/>
  <c r="E71"/>
  <c r="F71"/>
  <c r="G71"/>
  <c r="J71"/>
  <c r="K71"/>
  <c r="E72"/>
  <c r="F72"/>
  <c r="G72"/>
  <c r="J72"/>
  <c r="K72"/>
  <c r="E73"/>
  <c r="F73"/>
  <c r="G73"/>
  <c r="J73"/>
  <c r="K73"/>
  <c r="L73" l="1"/>
  <c r="L72"/>
  <c r="L71"/>
  <c r="L70"/>
  <c r="L69"/>
  <c r="L66"/>
  <c r="L65"/>
  <c r="L64"/>
  <c r="L63"/>
  <c r="L62"/>
  <c r="L61"/>
  <c r="L60"/>
  <c r="L57"/>
  <c r="L56"/>
  <c r="L55"/>
  <c r="L54"/>
  <c r="L52"/>
  <c r="L51"/>
  <c r="L48"/>
  <c r="L47"/>
  <c r="L46"/>
  <c r="L45"/>
  <c r="L44"/>
  <c r="L41"/>
  <c r="L38"/>
  <c r="L37"/>
  <c r="L36"/>
  <c r="L35"/>
  <c r="L34"/>
  <c r="L33"/>
  <c r="L32"/>
  <c r="L31"/>
  <c r="L30"/>
  <c r="L29"/>
  <c r="L28"/>
  <c r="L27"/>
  <c r="L26"/>
  <c r="L25"/>
  <c r="L24"/>
  <c r="L21"/>
  <c r="L20"/>
  <c r="L19"/>
  <c r="L18"/>
  <c r="L17"/>
  <c r="L16"/>
  <c r="L15"/>
  <c r="L14"/>
  <c r="L13"/>
  <c r="L10"/>
  <c r="L53"/>
  <c r="L8"/>
  <c r="L5"/>
  <c r="L4"/>
</calcChain>
</file>

<file path=xl/comments1.xml><?xml version="1.0" encoding="utf-8"?>
<comments xmlns="http://schemas.openxmlformats.org/spreadsheetml/2006/main">
  <authors>
    <author>Usuario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vacantes menos sumatoria T.I y Reub. Def
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50% MAD menos sumatoria de lo usado en MAD y acrecentamiento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el 50% de la reserva más el calculo 2
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vacantes menos sumatoria T.I y Reub. Def
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50% MAD menos sumatoria de lo usado en MAD y acrecentamiento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el 50% de la reserva más el calculo 2
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vacantes menos sumatoria T.I y Reub. Def
</t>
        </r>
      </text>
    </comment>
    <comment ref="J12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50% MAD menos sumatoria de lo usado en MAD y acrecentamiento</t>
        </r>
      </text>
    </comment>
    <comment ref="K12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el 50% de la reserva más el calculo 2
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vacantes menos sumatoria T.I y Reub. Def
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50% MAD menos sumatoria de lo usado en MAD y acrecentamiento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el 50% de la reserva más el calculo 2
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vacantes menos sumatoria T.I y Reub. Def
</t>
        </r>
      </text>
    </comment>
    <comment ref="J40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50% MAD menos sumatoria de lo usado en MAD y acrecentamiento</t>
        </r>
      </text>
    </comment>
    <comment ref="K40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el 50% de la reserva más el calculo 2
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vacantes menos sumatoria T.I y Reub. Def
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50% MAD menos sumatoria de lo usado en MAD y acrecentamiento</t>
        </r>
      </text>
    </comment>
    <comment ref="K43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el 50% de la reserva más el calculo 2
</t>
        </r>
      </text>
    </comment>
    <comment ref="E50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vacantes menos sumatoria T.I y Reub. Def
</t>
        </r>
      </text>
    </comment>
    <comment ref="J50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50% MAD menos sumatoria de lo usado en MAD y acrecentamiento</t>
        </r>
      </text>
    </comment>
    <comment ref="K50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el 50% de la reserva más el calculo 2
</t>
        </r>
      </text>
    </comment>
    <comment ref="B51" authorId="0">
      <text>
        <r>
          <rPr>
            <b/>
            <sz val="8"/>
            <color indexed="81"/>
            <rFont val="Tahoma"/>
            <family val="2"/>
          </rPr>
          <t>Usuario:</t>
        </r>
        <r>
          <rPr>
            <sz val="8"/>
            <color indexed="81"/>
            <rFont val="Tahoma"/>
            <family val="2"/>
          </rPr>
          <t xml:space="preserve">
8 Módulos a MPP EP 12 Y EP 35</t>
        </r>
      </text>
    </comment>
    <comment ref="B53" authorId="0">
      <text>
        <r>
          <rPr>
            <b/>
            <sz val="8"/>
            <color indexed="81"/>
            <rFont val="Tahoma"/>
            <family val="2"/>
          </rPr>
          <t>Usuario:</t>
        </r>
        <r>
          <rPr>
            <sz val="8"/>
            <color indexed="81"/>
            <rFont val="Tahoma"/>
            <family val="2"/>
          </rPr>
          <t xml:space="preserve">
8 módulos reservados MUP EP 12, EP 35</t>
        </r>
      </text>
    </comment>
    <comment ref="E59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vacantes menos sumatoria T.I y Reub. Def
</t>
        </r>
      </text>
    </comment>
    <comment ref="J59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50% MAD menos sumatoria de lo usado en MAD y acrecentamiento</t>
        </r>
      </text>
    </comment>
    <comment ref="K59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el 50% de la reserva más el calculo 2
</t>
        </r>
      </text>
    </comment>
    <comment ref="E6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vacantes menos sumatoria T.I y Reub. Def
</t>
        </r>
      </text>
    </comment>
    <comment ref="J6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50% MAD menos sumatoria de lo usado en MAD y acrecentamiento</t>
        </r>
      </text>
    </comment>
    <comment ref="K6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el 50% de la reserva más el calculo 2
</t>
        </r>
      </text>
    </comment>
  </commentList>
</comments>
</file>

<file path=xl/sharedStrings.xml><?xml version="1.0" encoding="utf-8"?>
<sst xmlns="http://schemas.openxmlformats.org/spreadsheetml/2006/main" count="209" uniqueCount="79">
  <si>
    <r>
      <rPr>
        <b/>
        <sz val="12"/>
        <color indexed="8"/>
        <rFont val="Calibri"/>
        <family val="2"/>
      </rPr>
      <t>INICIAL</t>
    </r>
    <r>
      <rPr>
        <sz val="11"/>
        <color theme="1"/>
        <rFont val="Calibri"/>
        <family val="2"/>
        <scheme val="minor"/>
      </rPr>
      <t xml:space="preserve">
CARGO</t>
    </r>
  </si>
  <si>
    <t>Vacantes al
19/08/2016</t>
  </si>
  <si>
    <t>Tit. Interinas</t>
  </si>
  <si>
    <t>Reu. Def</t>
  </si>
  <si>
    <t>Calculo 1</t>
  </si>
  <si>
    <t>50 % MAD</t>
  </si>
  <si>
    <t>50% Reserva</t>
  </si>
  <si>
    <t>Se uso MAD</t>
  </si>
  <si>
    <t>Se uso Acre</t>
  </si>
  <si>
    <t>Calculo 2</t>
  </si>
  <si>
    <t>Subtotal</t>
  </si>
  <si>
    <t>CUPO 70%</t>
  </si>
  <si>
    <t>Total a
Titularizar</t>
  </si>
  <si>
    <t>MI</t>
  </si>
  <si>
    <t>PR</t>
  </si>
  <si>
    <r>
      <rPr>
        <b/>
        <sz val="11"/>
        <color indexed="8"/>
        <rFont val="Calibri"/>
        <family val="2"/>
      </rPr>
      <t>PRIMARIA</t>
    </r>
    <r>
      <rPr>
        <sz val="11"/>
        <color theme="1"/>
        <rFont val="Calibri"/>
        <family val="2"/>
        <scheme val="minor"/>
      </rPr>
      <t xml:space="preserve">
CARGO</t>
    </r>
  </si>
  <si>
    <t>MG</t>
  </si>
  <si>
    <t>MB</t>
  </si>
  <si>
    <t>V/U</t>
  </si>
  <si>
    <t>AI</t>
  </si>
  <si>
    <t>2 de 2</t>
  </si>
  <si>
    <r>
      <rPr>
        <b/>
        <sz val="11"/>
        <color indexed="8"/>
        <rFont val="Calibri"/>
        <family val="2"/>
      </rPr>
      <t>PSICOLOGIA</t>
    </r>
    <r>
      <rPr>
        <sz val="11"/>
        <color theme="1"/>
        <rFont val="Calibri"/>
        <family val="2"/>
        <scheme val="minor"/>
      </rPr>
      <t xml:space="preserve">
CARGO</t>
    </r>
  </si>
  <si>
    <t>FO</t>
  </si>
  <si>
    <t>GP</t>
  </si>
  <si>
    <t>GI</t>
  </si>
  <si>
    <t>MR</t>
  </si>
  <si>
    <t>OS</t>
  </si>
  <si>
    <t>OE</t>
  </si>
  <si>
    <t>SOS</t>
  </si>
  <si>
    <t>SOE</t>
  </si>
  <si>
    <r>
      <rPr>
        <b/>
        <sz val="11"/>
        <color indexed="8"/>
        <rFont val="Calibri"/>
        <family val="2"/>
      </rPr>
      <t>ESPECIAL</t>
    </r>
    <r>
      <rPr>
        <sz val="11"/>
        <color theme="1"/>
        <rFont val="Calibri"/>
        <family val="2"/>
        <scheme val="minor"/>
      </rPr>
      <t xml:space="preserve">
CARGO</t>
    </r>
  </si>
  <si>
    <t>AS</t>
  </si>
  <si>
    <t>DC</t>
  </si>
  <si>
    <t>DM</t>
  </si>
  <si>
    <t>TD</t>
  </si>
  <si>
    <t>ET</t>
  </si>
  <si>
    <t>IM</t>
  </si>
  <si>
    <t>TS</t>
  </si>
  <si>
    <t>SH</t>
  </si>
  <si>
    <t>TP</t>
  </si>
  <si>
    <t>DO</t>
  </si>
  <si>
    <t>TO</t>
  </si>
  <si>
    <t>OM</t>
  </si>
  <si>
    <t>TU</t>
  </si>
  <si>
    <r>
      <rPr>
        <b/>
        <sz val="11"/>
        <color indexed="8"/>
        <rFont val="Calibri"/>
        <family val="2"/>
      </rPr>
      <t>ADULTOS</t>
    </r>
    <r>
      <rPr>
        <sz val="11"/>
        <color theme="1"/>
        <rFont val="Calibri"/>
        <family val="2"/>
        <scheme val="minor"/>
      </rPr>
      <t xml:space="preserve">
CARGO</t>
    </r>
  </si>
  <si>
    <t>MC</t>
  </si>
  <si>
    <t>SIN VACANTE</t>
  </si>
  <si>
    <r>
      <rPr>
        <b/>
        <sz val="11"/>
        <color indexed="8"/>
        <rFont val="Calibri"/>
        <family val="2"/>
      </rPr>
      <t>EDUCACION FISICA</t>
    </r>
    <r>
      <rPr>
        <sz val="11"/>
        <color theme="1"/>
        <rFont val="Calibri"/>
        <family val="2"/>
        <scheme val="minor"/>
      </rPr>
      <t xml:space="preserve">
CARGO</t>
    </r>
  </si>
  <si>
    <t>ZP</t>
  </si>
  <si>
    <t>12 de 2</t>
  </si>
  <si>
    <t>ZI</t>
  </si>
  <si>
    <t>6 de 3</t>
  </si>
  <si>
    <t>EF</t>
  </si>
  <si>
    <t>3 de 3</t>
  </si>
  <si>
    <t>EFC</t>
  </si>
  <si>
    <t>9 de 2</t>
  </si>
  <si>
    <t>ZE</t>
  </si>
  <si>
    <r>
      <rPr>
        <b/>
        <sz val="11"/>
        <color indexed="8"/>
        <rFont val="Calibri"/>
        <family val="2"/>
      </rPr>
      <t>EDUCACION ARTISTICA</t>
    </r>
    <r>
      <rPr>
        <sz val="11"/>
        <color theme="1"/>
        <rFont val="Calibri"/>
        <family val="2"/>
        <scheme val="minor"/>
      </rPr>
      <t xml:space="preserve">
CARGO</t>
    </r>
  </si>
  <si>
    <t>MUP</t>
  </si>
  <si>
    <t>5 de 2</t>
  </si>
  <si>
    <t>AMC</t>
  </si>
  <si>
    <t>MPP</t>
  </si>
  <si>
    <t>10 de 2</t>
  </si>
  <si>
    <t>APV</t>
  </si>
  <si>
    <t>3 de 2</t>
  </si>
  <si>
    <t>1/2 cargo</t>
  </si>
  <si>
    <t>1 cargo</t>
  </si>
  <si>
    <t>S/V</t>
  </si>
  <si>
    <t>MUE</t>
  </si>
  <si>
    <r>
      <rPr>
        <b/>
        <sz val="11"/>
        <color indexed="8"/>
        <rFont val="Calibri"/>
        <family val="2"/>
      </rPr>
      <t>TECNICO PROF</t>
    </r>
    <r>
      <rPr>
        <sz val="11"/>
        <color theme="1"/>
        <rFont val="Calibri"/>
        <family val="2"/>
        <scheme val="minor"/>
      </rPr>
      <t xml:space="preserve">
CARGO</t>
    </r>
  </si>
  <si>
    <t>BI</t>
  </si>
  <si>
    <t>EMATP BIO</t>
  </si>
  <si>
    <t>EMATP FIS</t>
  </si>
  <si>
    <t>EMATP QUI</t>
  </si>
  <si>
    <t>EMATP INF</t>
  </si>
  <si>
    <t>EMATP PAÑOL</t>
  </si>
  <si>
    <r>
      <rPr>
        <b/>
        <sz val="11"/>
        <color indexed="8"/>
        <rFont val="Calibri"/>
        <family val="2"/>
      </rPr>
      <t>SECUNDARIA</t>
    </r>
    <r>
      <rPr>
        <sz val="11"/>
        <color theme="1"/>
        <rFont val="Calibri"/>
        <family val="2"/>
        <scheme val="minor"/>
      </rPr>
      <t xml:space="preserve">
CARGO</t>
    </r>
  </si>
  <si>
    <t>EMATP CONT</t>
  </si>
  <si>
    <t>CUPOS A TITULARIZAR APROBADOS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</si>
</sst>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" fontId="0" fillId="0" borderId="1" xfId="0" applyNumberFormat="1" applyBorder="1"/>
    <xf numFmtId="1" fontId="1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>
      <selection sqref="A1:M71"/>
    </sheetView>
  </sheetViews>
  <sheetFormatPr baseColWidth="10" defaultRowHeight="15"/>
  <cols>
    <col min="2" max="11" width="0" hidden="1" customWidth="1"/>
    <col min="13" max="13" width="16.7109375" customWidth="1"/>
  </cols>
  <sheetData>
    <row r="1" spans="1:13">
      <c r="A1" s="12" t="s">
        <v>78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ht="30.7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K3" s="3" t="s">
        <v>10</v>
      </c>
      <c r="L3" s="4" t="s">
        <v>11</v>
      </c>
      <c r="M3" s="5" t="s">
        <v>12</v>
      </c>
    </row>
    <row r="4" spans="1:13">
      <c r="A4" s="6" t="s">
        <v>13</v>
      </c>
      <c r="B4" s="6">
        <v>19</v>
      </c>
      <c r="C4" s="6">
        <v>6</v>
      </c>
      <c r="D4" s="6"/>
      <c r="E4" s="6">
        <f>+B4-(C4+D4)</f>
        <v>13</v>
      </c>
      <c r="F4" s="7">
        <f>+E4/2</f>
        <v>6.5</v>
      </c>
      <c r="G4" s="7">
        <f>+E4-F4</f>
        <v>6.5</v>
      </c>
      <c r="H4" s="6">
        <v>1</v>
      </c>
      <c r="I4" s="6">
        <v>0</v>
      </c>
      <c r="J4" s="7">
        <f>+F4-(H4+I4)</f>
        <v>5.5</v>
      </c>
      <c r="K4" s="6">
        <f>+J4+G4</f>
        <v>12</v>
      </c>
      <c r="L4" s="8">
        <f>+K4*0.7</f>
        <v>8.3999999999999986</v>
      </c>
      <c r="M4" s="6">
        <v>8</v>
      </c>
    </row>
    <row r="5" spans="1:13">
      <c r="A5" s="6" t="s">
        <v>14</v>
      </c>
      <c r="B5" s="6">
        <v>7</v>
      </c>
      <c r="C5" s="6">
        <v>1</v>
      </c>
      <c r="D5" s="6"/>
      <c r="E5" s="6">
        <f>+B5-(C5+D5)</f>
        <v>6</v>
      </c>
      <c r="F5" s="6">
        <f>+E5/2</f>
        <v>3</v>
      </c>
      <c r="G5" s="6">
        <f>+E5-F5</f>
        <v>3</v>
      </c>
      <c r="H5" s="6">
        <v>3</v>
      </c>
      <c r="I5" s="6">
        <v>0</v>
      </c>
      <c r="J5" s="6">
        <f>+F5-(H5+I5)</f>
        <v>0</v>
      </c>
      <c r="K5" s="6">
        <f>+J5+G5</f>
        <v>3</v>
      </c>
      <c r="L5" s="8">
        <f>+K5*0.7</f>
        <v>2.0999999999999996</v>
      </c>
      <c r="M5" s="6">
        <v>2</v>
      </c>
    </row>
    <row r="7" spans="1:13" ht="30">
      <c r="A7" s="1" t="s">
        <v>15</v>
      </c>
      <c r="B7" s="1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3" t="s">
        <v>9</v>
      </c>
      <c r="K7" s="3" t="s">
        <v>10</v>
      </c>
      <c r="L7" s="4" t="s">
        <v>11</v>
      </c>
      <c r="M7" s="5" t="s">
        <v>12</v>
      </c>
    </row>
    <row r="8" spans="1:13">
      <c r="A8" s="6" t="s">
        <v>16</v>
      </c>
      <c r="B8" s="6">
        <v>39</v>
      </c>
      <c r="C8" s="6">
        <v>17</v>
      </c>
      <c r="D8" s="6"/>
      <c r="E8" s="6">
        <f>+B8-(C8+D8)</f>
        <v>22</v>
      </c>
      <c r="F8" s="6">
        <f>+E8/2</f>
        <v>11</v>
      </c>
      <c r="G8" s="6">
        <f>+E8-F8</f>
        <v>11</v>
      </c>
      <c r="H8" s="6">
        <v>0</v>
      </c>
      <c r="I8" s="6">
        <v>0</v>
      </c>
      <c r="J8" s="6">
        <f>+F8-(H8+I8)</f>
        <v>11</v>
      </c>
      <c r="K8" s="6">
        <f>+J8+G8</f>
        <v>22</v>
      </c>
      <c r="L8" s="8">
        <f>+K8*0.7</f>
        <v>15.399999999999999</v>
      </c>
      <c r="M8" s="6">
        <v>15</v>
      </c>
    </row>
    <row r="9" spans="1:13" hidden="1">
      <c r="A9" s="6" t="s">
        <v>17</v>
      </c>
      <c r="B9" s="6">
        <v>2</v>
      </c>
      <c r="C9" s="6">
        <v>1</v>
      </c>
      <c r="D9" s="6"/>
      <c r="E9" s="6">
        <f>+B9-(C9+D9)</f>
        <v>1</v>
      </c>
      <c r="F9" s="7">
        <f>+E9/2</f>
        <v>0.5</v>
      </c>
      <c r="G9" s="7">
        <f>+E9-F9</f>
        <v>0.5</v>
      </c>
      <c r="H9" s="6">
        <v>0</v>
      </c>
      <c r="I9" s="6">
        <v>0</v>
      </c>
      <c r="J9" s="7">
        <f>+F9-(H9+I9)</f>
        <v>0.5</v>
      </c>
      <c r="K9" s="7">
        <f>+J9+G9</f>
        <v>1</v>
      </c>
      <c r="L9" s="8">
        <f>+K9*0.7</f>
        <v>0.7</v>
      </c>
      <c r="M9" s="9" t="s">
        <v>18</v>
      </c>
    </row>
    <row r="10" spans="1:13">
      <c r="A10" s="6" t="s">
        <v>19</v>
      </c>
      <c r="B10" s="10">
        <v>8</v>
      </c>
      <c r="C10" s="6">
        <v>0</v>
      </c>
      <c r="D10" s="6"/>
      <c r="E10" s="6">
        <f>+B10-(C10+D10)</f>
        <v>8</v>
      </c>
      <c r="F10" s="6">
        <f>+E10/2</f>
        <v>4</v>
      </c>
      <c r="G10" s="6">
        <f>+E10-F10</f>
        <v>4</v>
      </c>
      <c r="H10" s="6">
        <v>2</v>
      </c>
      <c r="I10" s="6">
        <v>0</v>
      </c>
      <c r="J10" s="6">
        <f>+F10-(H10+I10)</f>
        <v>2</v>
      </c>
      <c r="K10" s="6">
        <f>+J10+G10</f>
        <v>6</v>
      </c>
      <c r="L10" s="8">
        <f>+K10*0.7</f>
        <v>4.1999999999999993</v>
      </c>
      <c r="M10" s="9" t="s">
        <v>20</v>
      </c>
    </row>
    <row r="12" spans="1:13" ht="45">
      <c r="A12" s="1" t="s">
        <v>21</v>
      </c>
      <c r="B12" s="1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2" t="s">
        <v>8</v>
      </c>
      <c r="J12" s="3" t="s">
        <v>9</v>
      </c>
      <c r="K12" s="3" t="s">
        <v>10</v>
      </c>
      <c r="L12" s="4" t="s">
        <v>11</v>
      </c>
      <c r="M12" s="5" t="s">
        <v>12</v>
      </c>
    </row>
    <row r="13" spans="1:13" hidden="1">
      <c r="A13" s="6" t="s">
        <v>22</v>
      </c>
      <c r="B13" s="6">
        <v>1</v>
      </c>
      <c r="C13" s="6">
        <v>0</v>
      </c>
      <c r="D13" s="6"/>
      <c r="E13" s="6">
        <f t="shared" ref="E13:E21" si="0">+B13-(C13+D13)</f>
        <v>1</v>
      </c>
      <c r="F13" s="7">
        <f t="shared" ref="F13:F21" si="1">+E13/2</f>
        <v>0.5</v>
      </c>
      <c r="G13" s="7">
        <f t="shared" ref="G13:G21" si="2">+E13-F13</f>
        <v>0.5</v>
      </c>
      <c r="H13" s="6">
        <v>0</v>
      </c>
      <c r="I13" s="6"/>
      <c r="J13" s="7">
        <f t="shared" ref="J13:J21" si="3">+F13-(H13+I13)</f>
        <v>0.5</v>
      </c>
      <c r="K13" s="6">
        <f t="shared" ref="K13:K21" si="4">+J13+G13</f>
        <v>1</v>
      </c>
      <c r="L13" s="8">
        <f>+K13*0.7</f>
        <v>0.7</v>
      </c>
      <c r="M13" s="9" t="s">
        <v>18</v>
      </c>
    </row>
    <row r="14" spans="1:13">
      <c r="A14" s="6" t="s">
        <v>23</v>
      </c>
      <c r="B14" s="6">
        <v>7</v>
      </c>
      <c r="C14" s="6">
        <v>1</v>
      </c>
      <c r="D14" s="6"/>
      <c r="E14" s="6">
        <f t="shared" si="0"/>
        <v>6</v>
      </c>
      <c r="F14" s="6">
        <f t="shared" si="1"/>
        <v>3</v>
      </c>
      <c r="G14" s="6">
        <f t="shared" si="2"/>
        <v>3</v>
      </c>
      <c r="H14" s="6">
        <v>3</v>
      </c>
      <c r="I14" s="6"/>
      <c r="J14" s="6">
        <f t="shared" si="3"/>
        <v>0</v>
      </c>
      <c r="K14" s="6">
        <f t="shared" si="4"/>
        <v>3</v>
      </c>
      <c r="L14" s="8">
        <f>+K14*0.7</f>
        <v>2.0999999999999996</v>
      </c>
      <c r="M14" s="6">
        <v>2</v>
      </c>
    </row>
    <row r="15" spans="1:13">
      <c r="A15" s="6" t="s">
        <v>24</v>
      </c>
      <c r="B15" s="6">
        <v>3</v>
      </c>
      <c r="C15" s="6">
        <v>0</v>
      </c>
      <c r="D15" s="6"/>
      <c r="E15" s="6">
        <f t="shared" si="0"/>
        <v>3</v>
      </c>
      <c r="F15" s="7">
        <f t="shared" si="1"/>
        <v>1.5</v>
      </c>
      <c r="G15" s="7">
        <f t="shared" si="2"/>
        <v>1.5</v>
      </c>
      <c r="H15" s="6">
        <v>0</v>
      </c>
      <c r="I15" s="6"/>
      <c r="J15" s="7">
        <f t="shared" si="3"/>
        <v>1.5</v>
      </c>
      <c r="K15" s="7">
        <f t="shared" si="4"/>
        <v>3</v>
      </c>
      <c r="L15" s="8">
        <f>+K15*0.7</f>
        <v>2.0999999999999996</v>
      </c>
      <c r="M15" s="6">
        <v>2</v>
      </c>
    </row>
    <row r="16" spans="1:13">
      <c r="A16" s="6" t="s">
        <v>25</v>
      </c>
      <c r="B16" s="6">
        <v>10</v>
      </c>
      <c r="C16" s="6">
        <v>4</v>
      </c>
      <c r="D16" s="6"/>
      <c r="E16" s="6">
        <f t="shared" si="0"/>
        <v>6</v>
      </c>
      <c r="F16" s="6">
        <f t="shared" si="1"/>
        <v>3</v>
      </c>
      <c r="G16" s="6">
        <f t="shared" si="2"/>
        <v>3</v>
      </c>
      <c r="H16" s="6">
        <v>3</v>
      </c>
      <c r="I16" s="6"/>
      <c r="J16" s="6">
        <f t="shared" si="3"/>
        <v>0</v>
      </c>
      <c r="K16" s="6">
        <f t="shared" si="4"/>
        <v>3</v>
      </c>
      <c r="L16" s="8">
        <f>+K16*0.7</f>
        <v>2.0999999999999996</v>
      </c>
      <c r="M16" s="6">
        <v>2</v>
      </c>
    </row>
    <row r="17" spans="1:13">
      <c r="A17" s="6" t="s">
        <v>26</v>
      </c>
      <c r="B17" s="6">
        <v>9</v>
      </c>
      <c r="C17" s="6">
        <v>3</v>
      </c>
      <c r="D17" s="6"/>
      <c r="E17" s="6">
        <f t="shared" si="0"/>
        <v>6</v>
      </c>
      <c r="F17" s="6">
        <f t="shared" si="1"/>
        <v>3</v>
      </c>
      <c r="G17" s="6">
        <f t="shared" si="2"/>
        <v>3</v>
      </c>
      <c r="H17" s="10">
        <v>1</v>
      </c>
      <c r="I17" s="6"/>
      <c r="J17" s="6">
        <f t="shared" si="3"/>
        <v>2</v>
      </c>
      <c r="K17" s="6">
        <f t="shared" si="4"/>
        <v>5</v>
      </c>
      <c r="L17" s="8">
        <f>+K17*0.7</f>
        <v>3.5</v>
      </c>
      <c r="M17" s="6">
        <v>4</v>
      </c>
    </row>
    <row r="18" spans="1:13">
      <c r="A18" s="6" t="s">
        <v>27</v>
      </c>
      <c r="B18" s="6">
        <v>12</v>
      </c>
      <c r="C18" s="6">
        <v>3</v>
      </c>
      <c r="D18" s="6"/>
      <c r="E18" s="6">
        <f t="shared" si="0"/>
        <v>9</v>
      </c>
      <c r="F18" s="7">
        <f t="shared" si="1"/>
        <v>4.5</v>
      </c>
      <c r="G18" s="7">
        <f t="shared" si="2"/>
        <v>4.5</v>
      </c>
      <c r="H18" s="10">
        <v>2</v>
      </c>
      <c r="I18" s="6"/>
      <c r="J18" s="7">
        <f t="shared" si="3"/>
        <v>2.5</v>
      </c>
      <c r="K18" s="6">
        <f t="shared" si="4"/>
        <v>7</v>
      </c>
      <c r="L18" s="8">
        <f>+K18*0.7</f>
        <v>4.8999999999999995</v>
      </c>
      <c r="M18" s="6">
        <v>5</v>
      </c>
    </row>
    <row r="19" spans="1:13" hidden="1">
      <c r="A19" s="6" t="s">
        <v>14</v>
      </c>
      <c r="B19" s="6">
        <v>1</v>
      </c>
      <c r="C19" s="6">
        <v>0</v>
      </c>
      <c r="D19" s="6"/>
      <c r="E19" s="6">
        <f t="shared" si="0"/>
        <v>1</v>
      </c>
      <c r="F19" s="7">
        <f t="shared" si="1"/>
        <v>0.5</v>
      </c>
      <c r="G19" s="7">
        <f t="shared" si="2"/>
        <v>0.5</v>
      </c>
      <c r="H19" s="10">
        <v>0</v>
      </c>
      <c r="I19" s="6"/>
      <c r="J19" s="7">
        <f t="shared" si="3"/>
        <v>0.5</v>
      </c>
      <c r="K19" s="6">
        <f t="shared" si="4"/>
        <v>1</v>
      </c>
      <c r="L19" s="8">
        <f>+K19*0.7</f>
        <v>0.7</v>
      </c>
      <c r="M19" s="9" t="s">
        <v>18</v>
      </c>
    </row>
    <row r="20" spans="1:13">
      <c r="A20" s="6" t="s">
        <v>28</v>
      </c>
      <c r="B20" s="6">
        <v>9</v>
      </c>
      <c r="C20" s="6">
        <v>6</v>
      </c>
      <c r="D20" s="6"/>
      <c r="E20" s="6">
        <f t="shared" si="0"/>
        <v>3</v>
      </c>
      <c r="F20" s="7">
        <f t="shared" si="1"/>
        <v>1.5</v>
      </c>
      <c r="G20" s="7">
        <f t="shared" si="2"/>
        <v>1.5</v>
      </c>
      <c r="H20" s="10">
        <v>1</v>
      </c>
      <c r="I20" s="6"/>
      <c r="J20" s="7">
        <f t="shared" si="3"/>
        <v>0.5</v>
      </c>
      <c r="K20" s="6">
        <f t="shared" si="4"/>
        <v>2</v>
      </c>
      <c r="L20" s="8">
        <f>+K20*0.7</f>
        <v>1.4</v>
      </c>
      <c r="M20" s="9">
        <v>1</v>
      </c>
    </row>
    <row r="21" spans="1:13">
      <c r="A21" s="6" t="s">
        <v>29</v>
      </c>
      <c r="B21" s="6">
        <v>6</v>
      </c>
      <c r="C21" s="6">
        <v>4</v>
      </c>
      <c r="D21" s="6"/>
      <c r="E21" s="6">
        <f t="shared" si="0"/>
        <v>2</v>
      </c>
      <c r="F21" s="7">
        <f t="shared" si="1"/>
        <v>1</v>
      </c>
      <c r="G21" s="7">
        <f t="shared" si="2"/>
        <v>1</v>
      </c>
      <c r="H21" s="10">
        <v>0</v>
      </c>
      <c r="I21" s="6"/>
      <c r="J21" s="7">
        <f t="shared" si="3"/>
        <v>1</v>
      </c>
      <c r="K21" s="6">
        <f t="shared" si="4"/>
        <v>2</v>
      </c>
      <c r="L21" s="8">
        <f>+K21*0.7</f>
        <v>1.4</v>
      </c>
      <c r="M21" s="9">
        <v>1</v>
      </c>
    </row>
    <row r="23" spans="1:13" ht="30">
      <c r="A23" s="1" t="s">
        <v>30</v>
      </c>
      <c r="B23" s="1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  <c r="I23" s="2" t="s">
        <v>8</v>
      </c>
      <c r="J23" s="3" t="s">
        <v>9</v>
      </c>
      <c r="K23" s="3" t="s">
        <v>10</v>
      </c>
      <c r="L23" s="4" t="s">
        <v>11</v>
      </c>
      <c r="M23" s="5" t="s">
        <v>12</v>
      </c>
    </row>
    <row r="24" spans="1:13" hidden="1">
      <c r="A24" s="6" t="s">
        <v>31</v>
      </c>
      <c r="B24" s="6">
        <v>1</v>
      </c>
      <c r="C24" s="6">
        <v>0</v>
      </c>
      <c r="D24" s="6"/>
      <c r="E24" s="6">
        <f>+B24-(C24+D24)</f>
        <v>1</v>
      </c>
      <c r="F24" s="7">
        <f>+E24/2</f>
        <v>0.5</v>
      </c>
      <c r="G24" s="7">
        <f>+E24-F24</f>
        <v>0.5</v>
      </c>
      <c r="H24" s="6">
        <v>0</v>
      </c>
      <c r="I24" s="6"/>
      <c r="J24" s="7">
        <f>+F24-(H24+I24)</f>
        <v>0.5</v>
      </c>
      <c r="K24" s="6">
        <f>+J24+G24</f>
        <v>1</v>
      </c>
      <c r="L24" s="8">
        <f>+K24*0.7</f>
        <v>0.7</v>
      </c>
      <c r="M24" s="9" t="s">
        <v>18</v>
      </c>
    </row>
    <row r="25" spans="1:13" hidden="1">
      <c r="A25" s="6" t="s">
        <v>22</v>
      </c>
      <c r="B25" s="6">
        <v>1</v>
      </c>
      <c r="C25" s="6">
        <v>0</v>
      </c>
      <c r="D25" s="6"/>
      <c r="E25" s="6">
        <f>+B25-(C25+D25)</f>
        <v>1</v>
      </c>
      <c r="F25" s="7">
        <f>+E25/2</f>
        <v>0.5</v>
      </c>
      <c r="G25" s="7">
        <f>+E25-F25</f>
        <v>0.5</v>
      </c>
      <c r="H25" s="6">
        <v>0</v>
      </c>
      <c r="I25" s="6"/>
      <c r="J25" s="7">
        <f>+F25-(H25+I25)</f>
        <v>0.5</v>
      </c>
      <c r="K25" s="7">
        <f>+J25+G25</f>
        <v>1</v>
      </c>
      <c r="L25" s="8">
        <f>+K25*0.7</f>
        <v>0.7</v>
      </c>
      <c r="M25" s="9" t="s">
        <v>18</v>
      </c>
    </row>
    <row r="26" spans="1:13" hidden="1">
      <c r="A26" s="6" t="s">
        <v>32</v>
      </c>
      <c r="B26" s="6">
        <v>2</v>
      </c>
      <c r="C26" s="6">
        <v>0</v>
      </c>
      <c r="D26" s="6"/>
      <c r="E26" s="6">
        <f>+B26-(C26+D26)</f>
        <v>2</v>
      </c>
      <c r="F26" s="6">
        <f>+E26/2</f>
        <v>1</v>
      </c>
      <c r="G26" s="6">
        <f>+E26-F26</f>
        <v>1</v>
      </c>
      <c r="H26" s="6">
        <v>1</v>
      </c>
      <c r="I26" s="6"/>
      <c r="J26" s="7">
        <f>+F26-(H26+I26)</f>
        <v>0</v>
      </c>
      <c r="K26" s="6">
        <f>+J26+G26</f>
        <v>1</v>
      </c>
      <c r="L26" s="8">
        <f>+K26*0.7</f>
        <v>0.7</v>
      </c>
      <c r="M26" s="9" t="s">
        <v>18</v>
      </c>
    </row>
    <row r="27" spans="1:13" hidden="1">
      <c r="A27" s="6" t="s">
        <v>33</v>
      </c>
      <c r="B27" s="6">
        <v>3</v>
      </c>
      <c r="C27" s="6">
        <v>2</v>
      </c>
      <c r="D27" s="6"/>
      <c r="E27" s="6">
        <f t="shared" ref="E27:E36" si="5">+B27-(C27+D27)</f>
        <v>1</v>
      </c>
      <c r="F27" s="7">
        <f t="shared" ref="F27:F38" si="6">+E27/2</f>
        <v>0.5</v>
      </c>
      <c r="G27" s="7">
        <f t="shared" ref="G27:G36" si="7">+E27-F27</f>
        <v>0.5</v>
      </c>
      <c r="H27" s="6">
        <v>0</v>
      </c>
      <c r="I27" s="6"/>
      <c r="J27" s="7">
        <f t="shared" ref="J27:J36" si="8">+F27-(H27+I27)</f>
        <v>0.5</v>
      </c>
      <c r="K27" s="6">
        <f t="shared" ref="K27:K36" si="9">+J27+G27</f>
        <v>1</v>
      </c>
      <c r="L27" s="8">
        <f>+K27*0.7</f>
        <v>0.7</v>
      </c>
      <c r="M27" s="9" t="s">
        <v>18</v>
      </c>
    </row>
    <row r="28" spans="1:13" hidden="1">
      <c r="A28" s="6" t="s">
        <v>34</v>
      </c>
      <c r="B28" s="6">
        <v>2</v>
      </c>
      <c r="C28" s="6">
        <v>1</v>
      </c>
      <c r="D28" s="6"/>
      <c r="E28" s="6">
        <f t="shared" si="5"/>
        <v>1</v>
      </c>
      <c r="F28" s="7">
        <f t="shared" si="6"/>
        <v>0.5</v>
      </c>
      <c r="G28" s="7">
        <f t="shared" si="7"/>
        <v>0.5</v>
      </c>
      <c r="H28" s="6">
        <v>0</v>
      </c>
      <c r="I28" s="6"/>
      <c r="J28" s="7">
        <f t="shared" si="8"/>
        <v>0.5</v>
      </c>
      <c r="K28" s="6">
        <f t="shared" si="9"/>
        <v>1</v>
      </c>
      <c r="L28" s="8">
        <f>+K28*0.7</f>
        <v>0.7</v>
      </c>
      <c r="M28" s="9" t="s">
        <v>18</v>
      </c>
    </row>
    <row r="29" spans="1:13" hidden="1">
      <c r="A29" s="6" t="s">
        <v>35</v>
      </c>
      <c r="B29" s="6">
        <v>2</v>
      </c>
      <c r="C29" s="6">
        <v>1</v>
      </c>
      <c r="D29" s="6"/>
      <c r="E29" s="6">
        <f t="shared" si="5"/>
        <v>1</v>
      </c>
      <c r="F29" s="7">
        <f t="shared" si="6"/>
        <v>0.5</v>
      </c>
      <c r="G29" s="7">
        <f t="shared" si="7"/>
        <v>0.5</v>
      </c>
      <c r="H29" s="6">
        <v>0</v>
      </c>
      <c r="I29" s="6"/>
      <c r="J29" s="7">
        <f t="shared" si="8"/>
        <v>0.5</v>
      </c>
      <c r="K29" s="6">
        <f t="shared" si="9"/>
        <v>1</v>
      </c>
      <c r="L29" s="8">
        <f>+K29*0.7</f>
        <v>0.7</v>
      </c>
      <c r="M29" s="9" t="s">
        <v>18</v>
      </c>
    </row>
    <row r="30" spans="1:13">
      <c r="A30" s="6" t="s">
        <v>36</v>
      </c>
      <c r="B30" s="6">
        <v>7</v>
      </c>
      <c r="C30" s="6">
        <v>2</v>
      </c>
      <c r="D30" s="6"/>
      <c r="E30" s="6">
        <f t="shared" si="5"/>
        <v>5</v>
      </c>
      <c r="F30" s="7">
        <f t="shared" si="6"/>
        <v>2.5</v>
      </c>
      <c r="G30" s="7">
        <f t="shared" si="7"/>
        <v>2.5</v>
      </c>
      <c r="H30" s="6">
        <v>0</v>
      </c>
      <c r="I30" s="6"/>
      <c r="J30" s="7">
        <f t="shared" si="8"/>
        <v>2.5</v>
      </c>
      <c r="K30" s="6">
        <f t="shared" si="9"/>
        <v>5</v>
      </c>
      <c r="L30" s="8">
        <f>+K30*0.7</f>
        <v>3.5</v>
      </c>
      <c r="M30" s="6">
        <v>4</v>
      </c>
    </row>
    <row r="31" spans="1:13" hidden="1">
      <c r="A31" s="6" t="s">
        <v>37</v>
      </c>
      <c r="B31" s="6">
        <v>1</v>
      </c>
      <c r="C31" s="6">
        <v>0</v>
      </c>
      <c r="D31" s="6"/>
      <c r="E31" s="6">
        <f t="shared" si="5"/>
        <v>1</v>
      </c>
      <c r="F31" s="7">
        <f t="shared" si="6"/>
        <v>0.5</v>
      </c>
      <c r="G31" s="7">
        <f t="shared" si="7"/>
        <v>0.5</v>
      </c>
      <c r="H31" s="6">
        <v>0</v>
      </c>
      <c r="I31" s="6"/>
      <c r="J31" s="7">
        <f t="shared" si="8"/>
        <v>0.5</v>
      </c>
      <c r="K31" s="6">
        <f t="shared" si="9"/>
        <v>1</v>
      </c>
      <c r="L31" s="8">
        <f>+K31*0.7</f>
        <v>0.7</v>
      </c>
      <c r="M31" s="9" t="s">
        <v>18</v>
      </c>
    </row>
    <row r="32" spans="1:13" hidden="1">
      <c r="A32" s="6" t="s">
        <v>38</v>
      </c>
      <c r="B32" s="6">
        <v>1</v>
      </c>
      <c r="C32" s="6">
        <v>0</v>
      </c>
      <c r="D32" s="6"/>
      <c r="E32" s="6">
        <f t="shared" si="5"/>
        <v>1</v>
      </c>
      <c r="F32" s="7">
        <f t="shared" si="6"/>
        <v>0.5</v>
      </c>
      <c r="G32" s="7">
        <f t="shared" si="7"/>
        <v>0.5</v>
      </c>
      <c r="H32" s="6">
        <v>0</v>
      </c>
      <c r="I32" s="6"/>
      <c r="J32" s="7">
        <f t="shared" si="8"/>
        <v>0.5</v>
      </c>
      <c r="K32" s="6">
        <f t="shared" si="9"/>
        <v>1</v>
      </c>
      <c r="L32" s="8">
        <f>+K32*0.7</f>
        <v>0.7</v>
      </c>
      <c r="M32" s="9" t="s">
        <v>18</v>
      </c>
    </row>
    <row r="33" spans="1:13">
      <c r="A33" s="6" t="s">
        <v>39</v>
      </c>
      <c r="B33" s="6">
        <v>4</v>
      </c>
      <c r="C33" s="6">
        <v>2</v>
      </c>
      <c r="D33" s="6"/>
      <c r="E33" s="6">
        <f t="shared" si="5"/>
        <v>2</v>
      </c>
      <c r="F33" s="7">
        <f t="shared" si="6"/>
        <v>1</v>
      </c>
      <c r="G33" s="7">
        <f t="shared" si="7"/>
        <v>1</v>
      </c>
      <c r="H33" s="6">
        <v>0</v>
      </c>
      <c r="I33" s="6"/>
      <c r="J33" s="7">
        <f t="shared" si="8"/>
        <v>1</v>
      </c>
      <c r="K33" s="6">
        <f t="shared" si="9"/>
        <v>2</v>
      </c>
      <c r="L33" s="8">
        <f>+K33*0.7</f>
        <v>1.4</v>
      </c>
      <c r="M33" s="6">
        <v>1</v>
      </c>
    </row>
    <row r="34" spans="1:13" hidden="1">
      <c r="A34" s="6" t="s">
        <v>40</v>
      </c>
      <c r="B34" s="6">
        <v>1</v>
      </c>
      <c r="C34" s="6">
        <v>0</v>
      </c>
      <c r="D34" s="6"/>
      <c r="E34" s="6">
        <f t="shared" si="5"/>
        <v>1</v>
      </c>
      <c r="F34" s="7">
        <f t="shared" si="6"/>
        <v>0.5</v>
      </c>
      <c r="G34" s="7">
        <f t="shared" si="7"/>
        <v>0.5</v>
      </c>
      <c r="H34" s="6">
        <v>0</v>
      </c>
      <c r="I34" s="6"/>
      <c r="J34" s="7">
        <f t="shared" si="8"/>
        <v>0.5</v>
      </c>
      <c r="K34" s="6">
        <f t="shared" si="9"/>
        <v>1</v>
      </c>
      <c r="L34" s="8">
        <f>+K34*0.7</f>
        <v>0.7</v>
      </c>
      <c r="M34" s="9" t="s">
        <v>18</v>
      </c>
    </row>
    <row r="35" spans="1:13" hidden="1">
      <c r="A35" s="6" t="s">
        <v>41</v>
      </c>
      <c r="B35" s="6">
        <v>1</v>
      </c>
      <c r="C35" s="6">
        <v>0</v>
      </c>
      <c r="D35" s="6"/>
      <c r="E35" s="6">
        <f t="shared" si="5"/>
        <v>1</v>
      </c>
      <c r="F35" s="7">
        <f t="shared" si="6"/>
        <v>0.5</v>
      </c>
      <c r="G35" s="7">
        <f t="shared" si="7"/>
        <v>0.5</v>
      </c>
      <c r="H35" s="6">
        <v>0</v>
      </c>
      <c r="I35" s="6"/>
      <c r="J35" s="7">
        <f t="shared" si="8"/>
        <v>0.5</v>
      </c>
      <c r="K35" s="6">
        <f t="shared" si="9"/>
        <v>1</v>
      </c>
      <c r="L35" s="8">
        <f>+K35*0.7</f>
        <v>0.7</v>
      </c>
      <c r="M35" s="9" t="s">
        <v>18</v>
      </c>
    </row>
    <row r="36" spans="1:13" hidden="1">
      <c r="A36" s="6" t="s">
        <v>14</v>
      </c>
      <c r="B36" s="6">
        <v>1</v>
      </c>
      <c r="C36" s="6">
        <v>0</v>
      </c>
      <c r="D36" s="6"/>
      <c r="E36" s="6">
        <f t="shared" si="5"/>
        <v>1</v>
      </c>
      <c r="F36" s="7">
        <f t="shared" si="6"/>
        <v>0.5</v>
      </c>
      <c r="G36" s="7">
        <f t="shared" si="7"/>
        <v>0.5</v>
      </c>
      <c r="H36" s="6">
        <v>0</v>
      </c>
      <c r="I36" s="6"/>
      <c r="J36" s="7">
        <f t="shared" si="8"/>
        <v>0.5</v>
      </c>
      <c r="K36" s="6">
        <f t="shared" si="9"/>
        <v>1</v>
      </c>
      <c r="L36" s="8">
        <f>+K36*0.7</f>
        <v>0.7</v>
      </c>
      <c r="M36" s="9" t="s">
        <v>18</v>
      </c>
    </row>
    <row r="37" spans="1:13" hidden="1">
      <c r="A37" s="6" t="s">
        <v>42</v>
      </c>
      <c r="B37" s="6">
        <v>1</v>
      </c>
      <c r="C37" s="6">
        <v>0</v>
      </c>
      <c r="D37" s="6"/>
      <c r="E37" s="6">
        <f>+B37-(C37+D37)</f>
        <v>1</v>
      </c>
      <c r="F37" s="7">
        <f t="shared" si="6"/>
        <v>0.5</v>
      </c>
      <c r="G37" s="7">
        <f>+E37-F37</f>
        <v>0.5</v>
      </c>
      <c r="H37" s="6">
        <v>0</v>
      </c>
      <c r="I37" s="6"/>
      <c r="J37" s="7">
        <f>+F37-(H37+I37)</f>
        <v>0.5</v>
      </c>
      <c r="K37" s="6">
        <f>+J37+G37</f>
        <v>1</v>
      </c>
      <c r="L37" s="8">
        <f>+K37*0.7</f>
        <v>0.7</v>
      </c>
      <c r="M37" s="9" t="s">
        <v>18</v>
      </c>
    </row>
    <row r="38" spans="1:13" hidden="1">
      <c r="A38" s="10" t="s">
        <v>43</v>
      </c>
      <c r="B38" s="10">
        <v>1</v>
      </c>
      <c r="C38" s="10">
        <v>0</v>
      </c>
      <c r="D38" s="6"/>
      <c r="E38" s="10">
        <f>+B38-(C38+D38)</f>
        <v>1</v>
      </c>
      <c r="F38" s="7">
        <f t="shared" si="6"/>
        <v>0.5</v>
      </c>
      <c r="G38" s="7">
        <f>+E38-F38</f>
        <v>0.5</v>
      </c>
      <c r="H38" s="10">
        <v>0</v>
      </c>
      <c r="I38" s="6"/>
      <c r="J38" s="7">
        <f>+F38-(H38+I38)</f>
        <v>0.5</v>
      </c>
      <c r="K38" s="10">
        <f>+J38+G38</f>
        <v>1</v>
      </c>
      <c r="L38" s="8">
        <f>+K38*0.7</f>
        <v>0.7</v>
      </c>
      <c r="M38" s="9" t="s">
        <v>18</v>
      </c>
    </row>
    <row r="40" spans="1:13" ht="30">
      <c r="A40" s="1" t="s">
        <v>44</v>
      </c>
      <c r="B40" s="1" t="s">
        <v>1</v>
      </c>
      <c r="C40" s="2" t="s">
        <v>2</v>
      </c>
      <c r="D40" s="2" t="s">
        <v>3</v>
      </c>
      <c r="E40" s="2" t="s">
        <v>4</v>
      </c>
      <c r="F40" s="2" t="s">
        <v>5</v>
      </c>
      <c r="G40" s="2" t="s">
        <v>6</v>
      </c>
      <c r="H40" s="2" t="s">
        <v>7</v>
      </c>
      <c r="I40" s="2" t="s">
        <v>8</v>
      </c>
      <c r="J40" s="3" t="s">
        <v>9</v>
      </c>
      <c r="K40" s="3" t="s">
        <v>10</v>
      </c>
      <c r="L40" s="4" t="s">
        <v>11</v>
      </c>
      <c r="M40" s="5" t="s">
        <v>12</v>
      </c>
    </row>
    <row r="41" spans="1:13">
      <c r="A41" s="6" t="s">
        <v>45</v>
      </c>
      <c r="B41" s="6">
        <v>1</v>
      </c>
      <c r="C41" s="6">
        <v>1</v>
      </c>
      <c r="D41" s="6"/>
      <c r="E41" s="6">
        <f>+B41-(C41+D41)</f>
        <v>0</v>
      </c>
      <c r="F41" s="7">
        <f>+E41/2</f>
        <v>0</v>
      </c>
      <c r="G41" s="7">
        <f>+E41-F41</f>
        <v>0</v>
      </c>
      <c r="H41" s="6"/>
      <c r="I41" s="6"/>
      <c r="J41" s="7">
        <f>+F41-(H41+I41)</f>
        <v>0</v>
      </c>
      <c r="K41" s="7">
        <f>+J41+G41</f>
        <v>0</v>
      </c>
      <c r="L41" s="8">
        <f>+K41*0.7</f>
        <v>0</v>
      </c>
      <c r="M41" s="11" t="s">
        <v>46</v>
      </c>
    </row>
    <row r="43" spans="1:13" ht="45">
      <c r="A43" s="1" t="s">
        <v>47</v>
      </c>
      <c r="B43" s="1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7</v>
      </c>
      <c r="I43" s="2" t="s">
        <v>8</v>
      </c>
      <c r="J43" s="3" t="s">
        <v>9</v>
      </c>
      <c r="K43" s="3" t="s">
        <v>10</v>
      </c>
      <c r="L43" s="4" t="s">
        <v>11</v>
      </c>
      <c r="M43" s="5" t="s">
        <v>12</v>
      </c>
    </row>
    <row r="44" spans="1:13">
      <c r="A44" s="6" t="s">
        <v>48</v>
      </c>
      <c r="B44" s="6">
        <v>116</v>
      </c>
      <c r="C44" s="6">
        <v>70</v>
      </c>
      <c r="D44" s="6"/>
      <c r="E44" s="6">
        <f>+B44-(C44+D44)</f>
        <v>46</v>
      </c>
      <c r="F44" s="7">
        <f>+E44/2</f>
        <v>23</v>
      </c>
      <c r="G44" s="6">
        <f>+E44-F44</f>
        <v>23</v>
      </c>
      <c r="H44" s="6">
        <v>0</v>
      </c>
      <c r="I44" s="6">
        <v>12</v>
      </c>
      <c r="J44" s="7">
        <f>+F44-(H44+I44)</f>
        <v>11</v>
      </c>
      <c r="K44" s="7">
        <f>+J44+G44</f>
        <v>34</v>
      </c>
      <c r="L44" s="8">
        <f>+K44*0.7</f>
        <v>23.799999999999997</v>
      </c>
      <c r="M44" s="9" t="s">
        <v>49</v>
      </c>
    </row>
    <row r="45" spans="1:13">
      <c r="A45" s="6" t="s">
        <v>50</v>
      </c>
      <c r="B45" s="6">
        <v>45</v>
      </c>
      <c r="C45" s="6">
        <v>15</v>
      </c>
      <c r="D45" s="6"/>
      <c r="E45" s="6">
        <f>+B45-(C45+D45)</f>
        <v>30</v>
      </c>
      <c r="F45" s="7">
        <f>+E45/2</f>
        <v>15</v>
      </c>
      <c r="G45" s="6">
        <f>+E45-F45</f>
        <v>15</v>
      </c>
      <c r="H45" s="6">
        <v>0</v>
      </c>
      <c r="I45" s="6">
        <v>6</v>
      </c>
      <c r="J45" s="7">
        <f>+F45-(H45+I45)</f>
        <v>9</v>
      </c>
      <c r="K45" s="7">
        <f>+J45+G45</f>
        <v>24</v>
      </c>
      <c r="L45" s="8">
        <f>+K45*0.7</f>
        <v>16.799999999999997</v>
      </c>
      <c r="M45" s="9" t="s">
        <v>51</v>
      </c>
    </row>
    <row r="46" spans="1:13">
      <c r="A46" s="6" t="s">
        <v>52</v>
      </c>
      <c r="B46" s="6">
        <v>72</v>
      </c>
      <c r="C46" s="6">
        <v>36</v>
      </c>
      <c r="D46" s="6"/>
      <c r="E46" s="6">
        <f>+B46-(C46+D46)</f>
        <v>36</v>
      </c>
      <c r="F46" s="6">
        <f>+E46/2</f>
        <v>18</v>
      </c>
      <c r="G46" s="6">
        <f>+E46-F46</f>
        <v>18</v>
      </c>
      <c r="H46" s="6">
        <v>18</v>
      </c>
      <c r="I46" s="6">
        <v>6</v>
      </c>
      <c r="J46" s="6">
        <f>+F46-(H46+I46)</f>
        <v>-6</v>
      </c>
      <c r="K46" s="6">
        <f>+J46+G46</f>
        <v>12</v>
      </c>
      <c r="L46" s="8">
        <f>+K46*0.7</f>
        <v>8.3999999999999986</v>
      </c>
      <c r="M46" s="9" t="s">
        <v>53</v>
      </c>
    </row>
    <row r="47" spans="1:13">
      <c r="A47" s="6" t="s">
        <v>54</v>
      </c>
      <c r="B47" s="6">
        <v>88</v>
      </c>
      <c r="C47" s="6">
        <v>32</v>
      </c>
      <c r="D47" s="6"/>
      <c r="E47" s="6">
        <f>+B47-(C47+D47)</f>
        <v>56</v>
      </c>
      <c r="F47" s="6">
        <f>+E47/2</f>
        <v>28</v>
      </c>
      <c r="G47" s="6">
        <f>+E47-F47</f>
        <v>28</v>
      </c>
      <c r="H47" s="6">
        <v>22</v>
      </c>
      <c r="I47" s="6">
        <v>8</v>
      </c>
      <c r="J47" s="6">
        <f>+F47-(H47+I47)</f>
        <v>-2</v>
      </c>
      <c r="K47" s="6">
        <f>+J47+G47</f>
        <v>26</v>
      </c>
      <c r="L47" s="8">
        <f>+K47*0.7</f>
        <v>18.2</v>
      </c>
      <c r="M47" s="9" t="s">
        <v>55</v>
      </c>
    </row>
    <row r="48" spans="1:13" hidden="1">
      <c r="A48" s="10" t="s">
        <v>56</v>
      </c>
      <c r="B48" s="6">
        <v>1</v>
      </c>
      <c r="C48" s="6"/>
      <c r="D48" s="6"/>
      <c r="E48" s="6">
        <f>+B48-(C48+D48)</f>
        <v>1</v>
      </c>
      <c r="F48" s="7">
        <f>+E48/2</f>
        <v>0.5</v>
      </c>
      <c r="G48" s="7">
        <f>+E48-F48</f>
        <v>0.5</v>
      </c>
      <c r="H48" s="6">
        <v>0</v>
      </c>
      <c r="I48" s="6">
        <v>0</v>
      </c>
      <c r="J48" s="7">
        <f>+F48-(H48+I48)</f>
        <v>0.5</v>
      </c>
      <c r="K48" s="6">
        <f>+J48+G48</f>
        <v>1</v>
      </c>
      <c r="L48" s="8">
        <f>+K48*0.7</f>
        <v>0.7</v>
      </c>
      <c r="M48" s="9" t="s">
        <v>18</v>
      </c>
    </row>
    <row r="50" spans="1:13" ht="60">
      <c r="A50" s="1" t="s">
        <v>57</v>
      </c>
      <c r="B50" s="1" t="s">
        <v>1</v>
      </c>
      <c r="C50" s="2" t="s">
        <v>2</v>
      </c>
      <c r="D50" s="2" t="s">
        <v>3</v>
      </c>
      <c r="E50" s="2" t="s">
        <v>4</v>
      </c>
      <c r="F50" s="2" t="s">
        <v>5</v>
      </c>
      <c r="G50" s="2" t="s">
        <v>6</v>
      </c>
      <c r="H50" s="2" t="s">
        <v>7</v>
      </c>
      <c r="I50" s="2" t="s">
        <v>8</v>
      </c>
      <c r="J50" s="3" t="s">
        <v>9</v>
      </c>
      <c r="K50" s="3" t="s">
        <v>10</v>
      </c>
      <c r="L50" s="4" t="s">
        <v>11</v>
      </c>
      <c r="M50" s="5" t="s">
        <v>12</v>
      </c>
    </row>
    <row r="51" spans="1:13">
      <c r="A51" s="6" t="s">
        <v>58</v>
      </c>
      <c r="B51" s="6">
        <v>34</v>
      </c>
      <c r="C51" s="6">
        <v>10</v>
      </c>
      <c r="D51" s="6"/>
      <c r="E51" s="6">
        <f t="shared" ref="E51:E57" si="10">+B51-(C51+D51)</f>
        <v>24</v>
      </c>
      <c r="F51" s="7">
        <f t="shared" ref="F51:F57" si="11">+E51/2</f>
        <v>12</v>
      </c>
      <c r="G51" s="6">
        <f t="shared" ref="G51:G57" si="12">+E51-F51</f>
        <v>12</v>
      </c>
      <c r="H51" s="6">
        <v>6</v>
      </c>
      <c r="I51" s="6">
        <v>4</v>
      </c>
      <c r="J51" s="7">
        <f t="shared" ref="J51:J57" si="13">+F51-(H51+I51)</f>
        <v>2</v>
      </c>
      <c r="K51" s="7">
        <f t="shared" ref="K51:K57" si="14">+J51+G51</f>
        <v>14</v>
      </c>
      <c r="L51" s="8">
        <f>+K51*0.7</f>
        <v>9.7999999999999989</v>
      </c>
      <c r="M51" s="11" t="s">
        <v>59</v>
      </c>
    </row>
    <row r="52" spans="1:13">
      <c r="A52" s="6" t="s">
        <v>60</v>
      </c>
      <c r="B52" s="6">
        <v>14</v>
      </c>
      <c r="C52" s="6">
        <v>10</v>
      </c>
      <c r="D52" s="6"/>
      <c r="E52" s="6">
        <f t="shared" si="10"/>
        <v>4</v>
      </c>
      <c r="F52" s="7">
        <f t="shared" si="11"/>
        <v>2</v>
      </c>
      <c r="G52" s="6">
        <f t="shared" si="12"/>
        <v>2</v>
      </c>
      <c r="H52" s="6">
        <v>0</v>
      </c>
      <c r="I52" s="6">
        <v>0</v>
      </c>
      <c r="J52" s="7">
        <f t="shared" si="13"/>
        <v>2</v>
      </c>
      <c r="K52" s="7">
        <f t="shared" si="14"/>
        <v>4</v>
      </c>
      <c r="L52" s="8">
        <f>+K52*0.7</f>
        <v>2.8</v>
      </c>
      <c r="M52" s="11" t="s">
        <v>20</v>
      </c>
    </row>
    <row r="53" spans="1:13">
      <c r="A53" s="6" t="s">
        <v>61</v>
      </c>
      <c r="B53" s="6">
        <f>64+8</f>
        <v>72</v>
      </c>
      <c r="C53" s="6">
        <v>40</v>
      </c>
      <c r="D53" s="6"/>
      <c r="E53" s="6">
        <f t="shared" si="10"/>
        <v>32</v>
      </c>
      <c r="F53" s="6">
        <f t="shared" si="11"/>
        <v>16</v>
      </c>
      <c r="G53" s="6">
        <f t="shared" si="12"/>
        <v>16</v>
      </c>
      <c r="H53" s="6">
        <v>0</v>
      </c>
      <c r="I53" s="6">
        <v>4</v>
      </c>
      <c r="J53" s="6">
        <f t="shared" si="13"/>
        <v>12</v>
      </c>
      <c r="K53" s="6">
        <f t="shared" si="14"/>
        <v>28</v>
      </c>
      <c r="L53" s="8">
        <f>+K53*0.7</f>
        <v>19.599999999999998</v>
      </c>
      <c r="M53" s="11" t="s">
        <v>62</v>
      </c>
    </row>
    <row r="54" spans="1:13">
      <c r="A54" s="6" t="s">
        <v>63</v>
      </c>
      <c r="B54" s="6">
        <v>18</v>
      </c>
      <c r="C54" s="6">
        <v>8</v>
      </c>
      <c r="D54" s="6"/>
      <c r="E54" s="6">
        <f t="shared" si="10"/>
        <v>10</v>
      </c>
      <c r="F54" s="6">
        <f t="shared" si="11"/>
        <v>5</v>
      </c>
      <c r="G54" s="6">
        <f t="shared" si="12"/>
        <v>5</v>
      </c>
      <c r="H54" s="6">
        <v>0</v>
      </c>
      <c r="I54" s="6">
        <v>2</v>
      </c>
      <c r="J54" s="6">
        <f t="shared" si="13"/>
        <v>3</v>
      </c>
      <c r="K54" s="6">
        <f t="shared" si="14"/>
        <v>8</v>
      </c>
      <c r="L54" s="8">
        <f>+K54*0.7</f>
        <v>5.6</v>
      </c>
      <c r="M54" s="11" t="s">
        <v>64</v>
      </c>
    </row>
    <row r="55" spans="1:13">
      <c r="A55" s="6" t="s">
        <v>65</v>
      </c>
      <c r="B55" s="6">
        <v>2</v>
      </c>
      <c r="C55" s="6">
        <v>0</v>
      </c>
      <c r="D55" s="6"/>
      <c r="E55" s="6">
        <f t="shared" si="10"/>
        <v>2</v>
      </c>
      <c r="F55" s="6">
        <f t="shared" si="11"/>
        <v>1</v>
      </c>
      <c r="G55" s="6">
        <f t="shared" si="12"/>
        <v>1</v>
      </c>
      <c r="H55" s="6">
        <v>0</v>
      </c>
      <c r="I55" s="6">
        <v>0</v>
      </c>
      <c r="J55" s="6">
        <f t="shared" si="13"/>
        <v>1</v>
      </c>
      <c r="K55" s="6">
        <f t="shared" si="14"/>
        <v>2</v>
      </c>
      <c r="L55" s="8">
        <f>+K55*0.7</f>
        <v>1.4</v>
      </c>
      <c r="M55" s="9" t="s">
        <v>65</v>
      </c>
    </row>
    <row r="56" spans="1:13" hidden="1">
      <c r="A56" s="6" t="s">
        <v>66</v>
      </c>
      <c r="B56" s="6">
        <v>1</v>
      </c>
      <c r="C56" s="6">
        <v>0</v>
      </c>
      <c r="D56" s="6"/>
      <c r="E56" s="6">
        <f t="shared" si="10"/>
        <v>1</v>
      </c>
      <c r="F56" s="7">
        <f t="shared" si="11"/>
        <v>0.5</v>
      </c>
      <c r="G56" s="7">
        <f t="shared" si="12"/>
        <v>0.5</v>
      </c>
      <c r="H56" s="6">
        <v>1</v>
      </c>
      <c r="I56" s="6">
        <v>0</v>
      </c>
      <c r="J56" s="7">
        <f t="shared" si="13"/>
        <v>-0.5</v>
      </c>
      <c r="K56" s="6">
        <f t="shared" si="14"/>
        <v>0</v>
      </c>
      <c r="L56" s="8">
        <f>+K56*0.7</f>
        <v>0</v>
      </c>
      <c r="M56" s="9" t="s">
        <v>67</v>
      </c>
    </row>
    <row r="57" spans="1:13">
      <c r="A57" s="6" t="s">
        <v>68</v>
      </c>
      <c r="B57" s="6">
        <v>2</v>
      </c>
      <c r="C57" s="6">
        <v>0</v>
      </c>
      <c r="D57" s="6"/>
      <c r="E57" s="6">
        <f t="shared" si="10"/>
        <v>2</v>
      </c>
      <c r="F57" s="6">
        <f t="shared" si="11"/>
        <v>1</v>
      </c>
      <c r="G57" s="6">
        <f t="shared" si="12"/>
        <v>1</v>
      </c>
      <c r="H57" s="6">
        <v>0</v>
      </c>
      <c r="I57" s="6">
        <v>0</v>
      </c>
      <c r="J57" s="6">
        <f t="shared" si="13"/>
        <v>1</v>
      </c>
      <c r="K57" s="6">
        <f t="shared" si="14"/>
        <v>2</v>
      </c>
      <c r="L57" s="8">
        <f>+K57*0.7</f>
        <v>1.4</v>
      </c>
      <c r="M57" s="9">
        <v>1</v>
      </c>
    </row>
    <row r="59" spans="1:13" ht="45">
      <c r="A59" s="1" t="s">
        <v>69</v>
      </c>
      <c r="B59" s="1" t="s">
        <v>1</v>
      </c>
      <c r="C59" s="2" t="s">
        <v>2</v>
      </c>
      <c r="D59" s="2" t="s">
        <v>3</v>
      </c>
      <c r="E59" s="2" t="s">
        <v>4</v>
      </c>
      <c r="F59" s="2" t="s">
        <v>5</v>
      </c>
      <c r="G59" s="2" t="s">
        <v>6</v>
      </c>
      <c r="H59" s="2" t="s">
        <v>7</v>
      </c>
      <c r="I59" s="2" t="s">
        <v>8</v>
      </c>
      <c r="J59" s="3" t="s">
        <v>9</v>
      </c>
      <c r="K59" s="3" t="s">
        <v>10</v>
      </c>
      <c r="L59" s="4" t="s">
        <v>11</v>
      </c>
      <c r="M59" s="5" t="s">
        <v>12</v>
      </c>
    </row>
    <row r="60" spans="1:13" ht="15" hidden="1" customHeight="1">
      <c r="A60" s="6" t="s">
        <v>70</v>
      </c>
      <c r="B60" s="6">
        <v>3</v>
      </c>
      <c r="C60" s="6">
        <v>0</v>
      </c>
      <c r="D60" s="6"/>
      <c r="E60" s="6">
        <f t="shared" ref="E60:E66" si="15">+B60-(C60+D60)</f>
        <v>3</v>
      </c>
      <c r="F60" s="7">
        <f t="shared" ref="F60:F66" si="16">+E60/2</f>
        <v>1.5</v>
      </c>
      <c r="G60" s="7">
        <f t="shared" ref="G60:G66" si="17">+E60-F60</f>
        <v>1.5</v>
      </c>
      <c r="H60" s="7">
        <v>2</v>
      </c>
      <c r="I60" s="7">
        <v>0</v>
      </c>
      <c r="J60" s="7">
        <f t="shared" ref="J60:J66" si="18">+F60-(H60+I60)</f>
        <v>-0.5</v>
      </c>
      <c r="K60" s="6">
        <f t="shared" ref="K60:K66" si="19">+J60+G60</f>
        <v>1</v>
      </c>
      <c r="L60" s="8">
        <f>+K60*0.7</f>
        <v>0.7</v>
      </c>
      <c r="M60" s="9" t="s">
        <v>18</v>
      </c>
    </row>
    <row r="61" spans="1:13" ht="15" hidden="1" customHeight="1">
      <c r="A61" s="6" t="s">
        <v>14</v>
      </c>
      <c r="B61" s="6">
        <v>3</v>
      </c>
      <c r="C61" s="6">
        <v>0</v>
      </c>
      <c r="D61" s="6"/>
      <c r="E61" s="6">
        <f t="shared" si="15"/>
        <v>3</v>
      </c>
      <c r="F61" s="7">
        <f t="shared" si="16"/>
        <v>1.5</v>
      </c>
      <c r="G61" s="7">
        <f t="shared" si="17"/>
        <v>1.5</v>
      </c>
      <c r="H61" s="7">
        <v>2</v>
      </c>
      <c r="I61" s="7">
        <v>0</v>
      </c>
      <c r="J61" s="7">
        <f t="shared" si="18"/>
        <v>-0.5</v>
      </c>
      <c r="K61" s="6">
        <f t="shared" si="19"/>
        <v>1</v>
      </c>
      <c r="L61" s="8">
        <f>+K61*0.7</f>
        <v>0.7</v>
      </c>
      <c r="M61" s="9" t="s">
        <v>18</v>
      </c>
    </row>
    <row r="62" spans="1:13" ht="15" hidden="1" customHeight="1">
      <c r="A62" s="6" t="s">
        <v>71</v>
      </c>
      <c r="B62" s="6">
        <v>1</v>
      </c>
      <c r="C62" s="6">
        <v>0</v>
      </c>
      <c r="D62" s="6"/>
      <c r="E62" s="6">
        <f t="shared" si="15"/>
        <v>1</v>
      </c>
      <c r="F62" s="7">
        <f t="shared" si="16"/>
        <v>0.5</v>
      </c>
      <c r="G62" s="7">
        <f t="shared" si="17"/>
        <v>0.5</v>
      </c>
      <c r="H62" s="7">
        <v>0</v>
      </c>
      <c r="I62" s="7">
        <v>0</v>
      </c>
      <c r="J62" s="7">
        <f t="shared" si="18"/>
        <v>0.5</v>
      </c>
      <c r="K62" s="6">
        <f t="shared" si="19"/>
        <v>1</v>
      </c>
      <c r="L62" s="8">
        <f>+K62*0.7</f>
        <v>0.7</v>
      </c>
      <c r="M62" s="9" t="s">
        <v>18</v>
      </c>
    </row>
    <row r="63" spans="1:13" ht="15" hidden="1" customHeight="1">
      <c r="A63" s="6" t="s">
        <v>72</v>
      </c>
      <c r="B63" s="6">
        <v>1</v>
      </c>
      <c r="C63" s="6">
        <v>0</v>
      </c>
      <c r="D63" s="6"/>
      <c r="E63" s="6">
        <f t="shared" si="15"/>
        <v>1</v>
      </c>
      <c r="F63" s="7">
        <f t="shared" si="16"/>
        <v>0.5</v>
      </c>
      <c r="G63" s="7">
        <f t="shared" si="17"/>
        <v>0.5</v>
      </c>
      <c r="H63" s="7">
        <v>0</v>
      </c>
      <c r="I63" s="7">
        <v>0</v>
      </c>
      <c r="J63" s="7">
        <f t="shared" si="18"/>
        <v>0.5</v>
      </c>
      <c r="K63" s="6">
        <f t="shared" si="19"/>
        <v>1</v>
      </c>
      <c r="L63" s="8">
        <f>+K63*0.7</f>
        <v>0.7</v>
      </c>
      <c r="M63" s="9" t="s">
        <v>18</v>
      </c>
    </row>
    <row r="64" spans="1:13">
      <c r="A64" s="6" t="s">
        <v>73</v>
      </c>
      <c r="B64" s="6">
        <v>2</v>
      </c>
      <c r="C64" s="6">
        <v>0</v>
      </c>
      <c r="D64" s="6"/>
      <c r="E64" s="6">
        <f t="shared" si="15"/>
        <v>2</v>
      </c>
      <c r="F64" s="7">
        <f t="shared" si="16"/>
        <v>1</v>
      </c>
      <c r="G64" s="7">
        <f t="shared" si="17"/>
        <v>1</v>
      </c>
      <c r="H64" s="7">
        <v>0</v>
      </c>
      <c r="I64" s="7">
        <v>0</v>
      </c>
      <c r="J64" s="7">
        <f t="shared" si="18"/>
        <v>1</v>
      </c>
      <c r="K64" s="6">
        <f t="shared" si="19"/>
        <v>2</v>
      </c>
      <c r="L64" s="8">
        <f>+K64*0.7</f>
        <v>1.4</v>
      </c>
      <c r="M64" s="6">
        <v>1</v>
      </c>
    </row>
    <row r="65" spans="1:13" hidden="1">
      <c r="A65" s="6" t="s">
        <v>74</v>
      </c>
      <c r="B65" s="6">
        <v>1</v>
      </c>
      <c r="C65" s="6">
        <v>0</v>
      </c>
      <c r="D65" s="6"/>
      <c r="E65" s="6">
        <f t="shared" si="15"/>
        <v>1</v>
      </c>
      <c r="F65" s="7">
        <f t="shared" si="16"/>
        <v>0.5</v>
      </c>
      <c r="G65" s="7">
        <f t="shared" si="17"/>
        <v>0.5</v>
      </c>
      <c r="H65" s="7">
        <v>0</v>
      </c>
      <c r="I65" s="7">
        <v>0</v>
      </c>
      <c r="J65" s="7">
        <f t="shared" si="18"/>
        <v>0.5</v>
      </c>
      <c r="K65" s="6">
        <f t="shared" si="19"/>
        <v>1</v>
      </c>
      <c r="L65" s="8">
        <f>+K65*0.7</f>
        <v>0.7</v>
      </c>
      <c r="M65" s="9" t="s">
        <v>18</v>
      </c>
    </row>
    <row r="66" spans="1:13" hidden="1">
      <c r="A66" s="6" t="s">
        <v>75</v>
      </c>
      <c r="B66" s="6">
        <v>1</v>
      </c>
      <c r="C66" s="6">
        <v>0</v>
      </c>
      <c r="D66" s="6"/>
      <c r="E66" s="6">
        <f t="shared" si="15"/>
        <v>1</v>
      </c>
      <c r="F66" s="7">
        <f t="shared" si="16"/>
        <v>0.5</v>
      </c>
      <c r="G66" s="7">
        <f t="shared" si="17"/>
        <v>0.5</v>
      </c>
      <c r="H66" s="7">
        <v>0</v>
      </c>
      <c r="I66" s="7">
        <v>0</v>
      </c>
      <c r="J66" s="7">
        <f t="shared" si="18"/>
        <v>0.5</v>
      </c>
      <c r="K66" s="6">
        <f t="shared" si="19"/>
        <v>1</v>
      </c>
      <c r="L66" s="8">
        <f>+K66*0.7</f>
        <v>0.7</v>
      </c>
      <c r="M66" s="9" t="s">
        <v>18</v>
      </c>
    </row>
    <row r="68" spans="1:13" ht="45">
      <c r="A68" s="1" t="s">
        <v>76</v>
      </c>
      <c r="B68" s="1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3" t="s">
        <v>9</v>
      </c>
      <c r="K68" s="3" t="s">
        <v>10</v>
      </c>
      <c r="L68" s="4" t="s">
        <v>11</v>
      </c>
      <c r="M68" s="5" t="s">
        <v>12</v>
      </c>
    </row>
    <row r="69" spans="1:13">
      <c r="A69" s="6" t="s">
        <v>70</v>
      </c>
      <c r="B69" s="6">
        <v>6</v>
      </c>
      <c r="C69" s="6">
        <v>1</v>
      </c>
      <c r="D69" s="6"/>
      <c r="E69" s="6">
        <f>+B69-(C69+D69)</f>
        <v>5</v>
      </c>
      <c r="F69" s="7">
        <f>+E69/2</f>
        <v>2.5</v>
      </c>
      <c r="G69" s="7">
        <f>(+E69-F69)</f>
        <v>2.5</v>
      </c>
      <c r="H69" s="6">
        <v>3</v>
      </c>
      <c r="I69" s="6">
        <v>0</v>
      </c>
      <c r="J69" s="7">
        <f>+F69-(H69+I69)</f>
        <v>-0.5</v>
      </c>
      <c r="K69" s="7">
        <f>+J69+G69</f>
        <v>2</v>
      </c>
      <c r="L69" s="8">
        <f>+K69*0.7</f>
        <v>1.4</v>
      </c>
      <c r="M69" s="6">
        <v>1</v>
      </c>
    </row>
    <row r="70" spans="1:13">
      <c r="A70" s="6" t="s">
        <v>14</v>
      </c>
      <c r="B70" s="6">
        <v>10</v>
      </c>
      <c r="C70" s="6">
        <v>2</v>
      </c>
      <c r="D70" s="6"/>
      <c r="E70" s="6">
        <f>+B70-(C70+D70)</f>
        <v>8</v>
      </c>
      <c r="F70" s="7">
        <f>+E70/2</f>
        <v>4</v>
      </c>
      <c r="G70" s="7">
        <f>(+E70-F70)</f>
        <v>4</v>
      </c>
      <c r="H70" s="6">
        <v>4</v>
      </c>
      <c r="I70" s="6">
        <v>0</v>
      </c>
      <c r="J70" s="6">
        <f>+F70-(H70+I70)</f>
        <v>0</v>
      </c>
      <c r="K70" s="7">
        <f>+J70+G70</f>
        <v>4</v>
      </c>
      <c r="L70" s="8">
        <f>+K70*0.7</f>
        <v>2.8</v>
      </c>
      <c r="M70" s="6">
        <v>3</v>
      </c>
    </row>
    <row r="71" spans="1:13">
      <c r="A71" s="6" t="s">
        <v>71</v>
      </c>
      <c r="B71" s="6">
        <v>2</v>
      </c>
      <c r="C71" s="6">
        <v>0</v>
      </c>
      <c r="D71" s="6"/>
      <c r="E71" s="6">
        <f>+B71-(C71+D71)</f>
        <v>2</v>
      </c>
      <c r="F71" s="7">
        <f>+E71/2</f>
        <v>1</v>
      </c>
      <c r="G71" s="7">
        <f>+E71-F71</f>
        <v>1</v>
      </c>
      <c r="H71" s="7">
        <v>0</v>
      </c>
      <c r="I71" s="7">
        <v>0</v>
      </c>
      <c r="J71" s="7">
        <f>+F71-(H71+I71)</f>
        <v>1</v>
      </c>
      <c r="K71" s="6">
        <f>+J71+G71</f>
        <v>2</v>
      </c>
      <c r="L71" s="8">
        <f>+K71*0.7</f>
        <v>1.4</v>
      </c>
      <c r="M71" s="9">
        <v>1</v>
      </c>
    </row>
    <row r="72" spans="1:13" hidden="1">
      <c r="A72" s="6" t="s">
        <v>77</v>
      </c>
      <c r="B72" s="6">
        <v>1</v>
      </c>
      <c r="C72" s="6">
        <v>0</v>
      </c>
      <c r="D72" s="6"/>
      <c r="E72" s="6">
        <f>+B72-(C72+D72)</f>
        <v>1</v>
      </c>
      <c r="F72" s="7">
        <f>+E72/2</f>
        <v>0.5</v>
      </c>
      <c r="G72" s="7">
        <f>+E72-F72</f>
        <v>0.5</v>
      </c>
      <c r="H72" s="7">
        <v>0</v>
      </c>
      <c r="I72" s="7">
        <v>0</v>
      </c>
      <c r="J72" s="7">
        <f>+F72-(H72+I72)</f>
        <v>0.5</v>
      </c>
      <c r="K72" s="6">
        <f>+J72+G72</f>
        <v>1</v>
      </c>
      <c r="L72" s="8">
        <f>+K72*0.7</f>
        <v>0.7</v>
      </c>
      <c r="M72" s="9" t="s">
        <v>18</v>
      </c>
    </row>
    <row r="73" spans="1:13" hidden="1">
      <c r="A73" s="6" t="s">
        <v>74</v>
      </c>
      <c r="B73" s="6">
        <v>1</v>
      </c>
      <c r="C73" s="6">
        <v>0</v>
      </c>
      <c r="D73" s="6"/>
      <c r="E73" s="6">
        <f>+B73-(C73+D73)</f>
        <v>1</v>
      </c>
      <c r="F73" s="7">
        <f>+E73/2</f>
        <v>0.5</v>
      </c>
      <c r="G73" s="7">
        <f>+E73-F73</f>
        <v>0.5</v>
      </c>
      <c r="H73" s="7">
        <v>0</v>
      </c>
      <c r="I73" s="7">
        <v>0</v>
      </c>
      <c r="J73" s="7">
        <f>+F73-(H73+I73)</f>
        <v>0.5</v>
      </c>
      <c r="K73" s="6">
        <f>+J73+G73</f>
        <v>1</v>
      </c>
      <c r="L73" s="8">
        <f>+K73*0.7</f>
        <v>0.7</v>
      </c>
      <c r="M73" s="9" t="s">
        <v>18</v>
      </c>
    </row>
  </sheetData>
  <mergeCells count="1">
    <mergeCell ref="A1:M1"/>
  </mergeCells>
  <printOptions horizontalCentered="1"/>
  <pageMargins left="0.70866141732283472" right="0.70866141732283472" top="0.35433070866141736" bottom="0.43307086614173229" header="0.31496062992125984" footer="0.31496062992125984"/>
  <pageSetup paperSize="5" scale="105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2016-12-13T19:33:38Z</cp:lastPrinted>
  <dcterms:created xsi:type="dcterms:W3CDTF">2016-12-13T19:29:39Z</dcterms:created>
  <dcterms:modified xsi:type="dcterms:W3CDTF">2016-12-13T19:34:45Z</dcterms:modified>
</cp:coreProperties>
</file>